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6" windowHeight="12588" activeTab="1"/>
  </bookViews>
  <sheets>
    <sheet name="DEPENSES GLOBALES" sheetId="1" r:id="rId1"/>
    <sheet name="DEPENSES PAR PARTENAIRE" sheetId="4" r:id="rId2"/>
  </sheets>
  <calcPr calcId="145621"/>
</workbook>
</file>

<file path=xl/calcChain.xml><?xml version="1.0" encoding="utf-8"?>
<calcChain xmlns="http://schemas.openxmlformats.org/spreadsheetml/2006/main">
  <c r="M10" i="4" l="1"/>
  <c r="F8" i="4"/>
  <c r="F7" i="4"/>
  <c r="H11" i="1"/>
  <c r="H10" i="1"/>
  <c r="H6" i="1"/>
  <c r="H5" i="1"/>
  <c r="F12" i="4" l="1"/>
  <c r="F11" i="4"/>
  <c r="H12" i="4" l="1"/>
  <c r="I12" i="4" s="1"/>
  <c r="H11" i="4"/>
  <c r="I11" i="4" s="1"/>
  <c r="H8" i="4"/>
  <c r="I8" i="4" s="1"/>
  <c r="H7" i="4"/>
  <c r="I7" i="4" s="1"/>
  <c r="G14" i="4"/>
  <c r="F14" i="4"/>
  <c r="H14" i="4" l="1"/>
  <c r="I10" i="4"/>
  <c r="I14" i="4" s="1"/>
  <c r="I6" i="4"/>
  <c r="N8" i="4" s="1"/>
  <c r="K8" i="1"/>
  <c r="H14" i="1"/>
  <c r="H9" i="1"/>
  <c r="H4" i="1"/>
  <c r="H19" i="1" l="1"/>
  <c r="N9" i="4"/>
  <c r="N7" i="4"/>
  <c r="N10" i="4" l="1"/>
  <c r="L7" i="1"/>
  <c r="L5" i="1"/>
  <c r="L6" i="1"/>
  <c r="L8" i="1" l="1"/>
</calcChain>
</file>

<file path=xl/sharedStrings.xml><?xml version="1.0" encoding="utf-8"?>
<sst xmlns="http://schemas.openxmlformats.org/spreadsheetml/2006/main" count="82" uniqueCount="56">
  <si>
    <t>Description des actions</t>
  </si>
  <si>
    <t>Livrables</t>
  </si>
  <si>
    <t>Sous action 1</t>
  </si>
  <si>
    <t>Sous action 2</t>
  </si>
  <si>
    <t>Sous action 3</t>
  </si>
  <si>
    <t>Sous action 4</t>
  </si>
  <si>
    <t xml:space="preserve">Axe 3 : </t>
  </si>
  <si>
    <t>Invitation + ordre du jour + feuille d'émargement + documents présenté ou remis au participant + synthèse des échanges</t>
  </si>
  <si>
    <t>Total TTC ou HT</t>
  </si>
  <si>
    <t xml:space="preserve">TOTAL DES DEPENSES </t>
  </si>
  <si>
    <t>RECETTES</t>
  </si>
  <si>
    <t>Financeurs</t>
  </si>
  <si>
    <t>Pourcentage</t>
  </si>
  <si>
    <t>Conseil Régional</t>
  </si>
  <si>
    <t>Autofinancement</t>
  </si>
  <si>
    <t>TOTAL</t>
  </si>
  <si>
    <t>PRESENTATION DES ACTIONS PAR PARTENAIRE</t>
  </si>
  <si>
    <t>Partenaire n°1</t>
  </si>
  <si>
    <t>RECETTES PARTENAIRE N°1</t>
  </si>
  <si>
    <t>Objectifs</t>
  </si>
  <si>
    <t>Accompagnement de 5 collectivités : 2 formations et 1 journée débat</t>
  </si>
  <si>
    <t>Pourcentage de cofinancement</t>
  </si>
  <si>
    <t>Si les taux de cofinancements réclamés pour certaines actions ou certains partenaires diffèrent du taux global indiqué ci-dessus, merci de le faire apparaître explicitement dans votre demande</t>
  </si>
  <si>
    <t>Sous action 1
Réunions de concertation</t>
  </si>
  <si>
    <t>7 réunions</t>
  </si>
  <si>
    <t xml:space="preserve">Sous Total </t>
  </si>
  <si>
    <t>22 jours</t>
  </si>
  <si>
    <t>Frais directs</t>
  </si>
  <si>
    <t>Sous action 1
Réalisation de 10 diagnostics</t>
  </si>
  <si>
    <t>Prises contact, réalisation des diagnostics, sytnhèses…</t>
  </si>
  <si>
    <t>TOTAL 2016</t>
  </si>
  <si>
    <t>Organisation de 3 visites techniques</t>
  </si>
  <si>
    <t>Sous action 1
Réalisation de 20 diagnostics</t>
  </si>
  <si>
    <t>Sous action 2
10 Evènements de sensibilisation</t>
  </si>
  <si>
    <t>20 diagnostics</t>
  </si>
  <si>
    <t>Sous action 2
3 Evénement de sensibilisation</t>
  </si>
  <si>
    <t>Sous action 2
Formations des collectivités et des acteurs locaux</t>
  </si>
  <si>
    <t xml:space="preserve">Sous action 1
10 réunions de concertations
</t>
  </si>
  <si>
    <t>10 réunions</t>
  </si>
  <si>
    <t>Sous action 2
Accompagnement de 10 collectivités</t>
  </si>
  <si>
    <t>Organisation de 5 visites de fermes et 5 essais matériels</t>
  </si>
  <si>
    <t>Accompagnement de 10 collectivités : 3 formations et 2 journées débats</t>
  </si>
  <si>
    <r>
      <t xml:space="preserve">BUDGET PREVISIONNEL DETAILLE
</t>
    </r>
    <r>
      <rPr>
        <b/>
        <sz val="16"/>
        <rFont val="Calibri"/>
        <family val="2"/>
        <scheme val="minor"/>
      </rPr>
      <t>A PRESENTER POUR LE PROJET ET PAR PARTENAIRE</t>
    </r>
  </si>
  <si>
    <r>
      <t>Dépenses (</t>
    </r>
    <r>
      <rPr>
        <b/>
        <sz val="16"/>
        <color theme="5"/>
        <rFont val="Calibri"/>
        <family val="2"/>
        <scheme val="minor"/>
      </rPr>
      <t>en TTC ou HT *</t>
    </r>
    <r>
      <rPr>
        <b/>
        <sz val="16"/>
        <rFont val="Calibri"/>
        <family val="2"/>
        <scheme val="minor"/>
      </rPr>
      <t>)</t>
    </r>
  </si>
  <si>
    <t>* choisir TTC ou HT</t>
  </si>
  <si>
    <t>Axe 1
Exemple : Promouvoir la réduction des phytosanitaires auprès des agriculteurs conventionnels</t>
  </si>
  <si>
    <t>Axe 2
Exemple : Promouvoir la réduction des phytosanitaires auprès des particuliers</t>
  </si>
  <si>
    <t>Coût unitaire</t>
  </si>
  <si>
    <t>Nombre</t>
  </si>
  <si>
    <t>Unité</t>
  </si>
  <si>
    <t>Diagnostic</t>
  </si>
  <si>
    <t>jours</t>
  </si>
  <si>
    <t>Agence de l'eau Seine-Normandie</t>
  </si>
  <si>
    <t>Axe 1 
Exemple : Promouvoir l’agriculture biologique auprès des agriculteurs conventionnels</t>
  </si>
  <si>
    <t>Diagnostics</t>
  </si>
  <si>
    <r>
      <t xml:space="preserve">Total </t>
    </r>
    <r>
      <rPr>
        <b/>
        <sz val="14"/>
        <color rgb="FFC00000"/>
        <rFont val="Calibri"/>
        <family val="2"/>
        <scheme val="minor"/>
      </rPr>
      <t>(en TTC ou HT 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</si>
</sst>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3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3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0" borderId="7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" fontId="14" fillId="0" borderId="10" xfId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vertical="center" wrapText="1"/>
    </xf>
    <xf numFmtId="6" fontId="16" fillId="0" borderId="26" xfId="0" applyNumberFormat="1" applyFont="1" applyBorder="1" applyAlignment="1">
      <alignment horizontal="left" vertical="center" wrapText="1"/>
    </xf>
    <xf numFmtId="6" fontId="14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3" fontId="15" fillId="5" borderId="22" xfId="0" applyNumberFormat="1" applyFont="1" applyFill="1" applyBorder="1" applyAlignment="1">
      <alignment horizontal="center" vertical="center"/>
    </xf>
    <xf numFmtId="3" fontId="14" fillId="5" borderId="7" xfId="0" applyNumberFormat="1" applyFont="1" applyFill="1" applyBorder="1" applyAlignment="1">
      <alignment horizontal="center" vertical="center"/>
    </xf>
    <xf numFmtId="6" fontId="13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4" fontId="16" fillId="0" borderId="2" xfId="0" applyNumberFormat="1" applyFont="1" applyBorder="1" applyAlignment="1">
      <alignment vertical="center" wrapText="1"/>
    </xf>
    <xf numFmtId="164" fontId="16" fillId="0" borderId="2" xfId="2" applyNumberFormat="1" applyFont="1" applyBorder="1" applyAlignment="1">
      <alignment vertical="center" wrapText="1"/>
    </xf>
    <xf numFmtId="164" fontId="14" fillId="0" borderId="7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vertical="center" wrapText="1"/>
    </xf>
    <xf numFmtId="0" fontId="15" fillId="0" borderId="9" xfId="0" applyFont="1" applyBorder="1" applyAlignment="1">
      <alignment wrapText="1"/>
    </xf>
    <xf numFmtId="164" fontId="15" fillId="0" borderId="9" xfId="0" applyNumberFormat="1" applyFont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15" fillId="5" borderId="7" xfId="0" applyNumberFormat="1" applyFont="1" applyFill="1" applyBorder="1" applyAlignment="1">
      <alignment vertical="center"/>
    </xf>
    <xf numFmtId="164" fontId="13" fillId="6" borderId="10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75" zoomScaleNormal="75" workbookViewId="0">
      <selection activeCell="J8" sqref="J8:L8"/>
    </sheetView>
  </sheetViews>
  <sheetFormatPr baseColWidth="10" defaultRowHeight="14.4" x14ac:dyDescent="0.3"/>
  <cols>
    <col min="1" max="1" width="3.5546875" customWidth="1"/>
    <col min="2" max="3" width="56.44140625" style="1" customWidth="1"/>
    <col min="4" max="4" width="12" style="1" bestFit="1" customWidth="1"/>
    <col min="5" max="5" width="11.6640625" style="1" bestFit="1" customWidth="1"/>
    <col min="6" max="6" width="18.5546875" style="1" bestFit="1" customWidth="1"/>
    <col min="7" max="7" width="49.88671875" customWidth="1"/>
    <col min="8" max="8" width="40.5546875" customWidth="1"/>
    <col min="10" max="10" width="31.44140625" bestFit="1" customWidth="1"/>
    <col min="11" max="11" width="18.6640625" bestFit="1" customWidth="1"/>
    <col min="12" max="12" width="19.88671875" customWidth="1"/>
  </cols>
  <sheetData>
    <row r="1" spans="2:12" ht="65.25" x14ac:dyDescent="0.35">
      <c r="B1" s="33" t="s">
        <v>42</v>
      </c>
      <c r="C1" s="34" t="s">
        <v>44</v>
      </c>
      <c r="D1" s="34"/>
      <c r="E1" s="34"/>
      <c r="F1" s="3"/>
    </row>
    <row r="2" spans="2:12" ht="15.75" thickBot="1" x14ac:dyDescent="0.3"/>
    <row r="3" spans="2:12" s="32" customFormat="1" ht="30.75" customHeight="1" thickBot="1" x14ac:dyDescent="0.35">
      <c r="B3" s="38" t="s">
        <v>0</v>
      </c>
      <c r="C3" s="39" t="s">
        <v>19</v>
      </c>
      <c r="D3" s="39" t="s">
        <v>48</v>
      </c>
      <c r="E3" s="39" t="s">
        <v>49</v>
      </c>
      <c r="F3" s="39" t="s">
        <v>47</v>
      </c>
      <c r="G3" s="40" t="s">
        <v>1</v>
      </c>
      <c r="H3" s="41" t="s">
        <v>43</v>
      </c>
      <c r="J3" s="75" t="s">
        <v>10</v>
      </c>
      <c r="K3" s="76"/>
      <c r="L3" s="77"/>
    </row>
    <row r="4" spans="2:12" ht="69.599999999999994" x14ac:dyDescent="0.3">
      <c r="B4" s="13" t="s">
        <v>45</v>
      </c>
      <c r="C4" s="42"/>
      <c r="D4" s="42"/>
      <c r="E4" s="42"/>
      <c r="F4" s="42"/>
      <c r="G4" s="43"/>
      <c r="H4" s="45">
        <f>SUM(H5:H8)</f>
        <v>37600</v>
      </c>
      <c r="J4" s="4" t="s">
        <v>11</v>
      </c>
      <c r="K4" s="5" t="s">
        <v>8</v>
      </c>
      <c r="L4" s="6" t="s">
        <v>21</v>
      </c>
    </row>
    <row r="5" spans="2:12" ht="43.2" x14ac:dyDescent="0.3">
      <c r="B5" s="14" t="s">
        <v>32</v>
      </c>
      <c r="C5" s="15" t="s">
        <v>34</v>
      </c>
      <c r="D5" s="15">
        <v>20</v>
      </c>
      <c r="E5" s="35" t="s">
        <v>50</v>
      </c>
      <c r="F5" s="35">
        <v>1100</v>
      </c>
      <c r="G5" s="16" t="s">
        <v>7</v>
      </c>
      <c r="H5" s="17">
        <f>F5*D5</f>
        <v>22000</v>
      </c>
      <c r="J5" s="26" t="s">
        <v>52</v>
      </c>
      <c r="K5" s="27">
        <v>36000</v>
      </c>
      <c r="L5" s="28">
        <f>(K5*100)/$H$19</f>
        <v>49.247606019151846</v>
      </c>
    </row>
    <row r="6" spans="2:12" ht="43.2" x14ac:dyDescent="0.3">
      <c r="B6" s="14" t="s">
        <v>33</v>
      </c>
      <c r="C6" s="15" t="s">
        <v>40</v>
      </c>
      <c r="D6" s="15">
        <v>20</v>
      </c>
      <c r="E6" s="35" t="s">
        <v>51</v>
      </c>
      <c r="F6" s="35">
        <v>380</v>
      </c>
      <c r="G6" s="16" t="s">
        <v>7</v>
      </c>
      <c r="H6" s="36">
        <f>D6*F6</f>
        <v>7600</v>
      </c>
      <c r="J6" s="26" t="s">
        <v>13</v>
      </c>
      <c r="K6" s="27">
        <v>15000</v>
      </c>
      <c r="L6" s="28">
        <f t="shared" ref="L6" si="0">(K6*100)/$H$19</f>
        <v>20.51983584131327</v>
      </c>
    </row>
    <row r="7" spans="2:12" ht="16.5" thickBot="1" x14ac:dyDescent="0.3">
      <c r="B7" s="14" t="s">
        <v>4</v>
      </c>
      <c r="C7" s="15"/>
      <c r="D7" s="15"/>
      <c r="E7" s="15"/>
      <c r="F7" s="15"/>
      <c r="G7" s="19"/>
      <c r="H7" s="18">
        <v>3000</v>
      </c>
      <c r="J7" s="29" t="s">
        <v>14</v>
      </c>
      <c r="K7" s="30">
        <v>22100</v>
      </c>
      <c r="L7" s="31">
        <f>(K7*100)/$H$19</f>
        <v>30.232558139534884</v>
      </c>
    </row>
    <row r="8" spans="2:12" ht="16.5" thickBot="1" x14ac:dyDescent="0.3">
      <c r="B8" s="14" t="s">
        <v>5</v>
      </c>
      <c r="C8" s="15"/>
      <c r="D8" s="15"/>
      <c r="E8" s="15"/>
      <c r="F8" s="15"/>
      <c r="G8" s="19"/>
      <c r="H8" s="18">
        <v>5000</v>
      </c>
      <c r="J8" s="2" t="s">
        <v>15</v>
      </c>
      <c r="K8" s="48">
        <f>SUM(K5:K7)</f>
        <v>73100</v>
      </c>
      <c r="L8" s="49">
        <f>SUM(L5:L7)</f>
        <v>100</v>
      </c>
    </row>
    <row r="9" spans="2:12" ht="52.2" x14ac:dyDescent="0.3">
      <c r="B9" s="20" t="s">
        <v>46</v>
      </c>
      <c r="C9" s="21"/>
      <c r="D9" s="21"/>
      <c r="E9" s="21"/>
      <c r="F9" s="21"/>
      <c r="G9" s="44"/>
      <c r="H9" s="46">
        <f>SUM(H10:H13)</f>
        <v>17500</v>
      </c>
    </row>
    <row r="10" spans="2:12" ht="75" customHeight="1" x14ac:dyDescent="0.3">
      <c r="B10" s="14" t="s">
        <v>37</v>
      </c>
      <c r="C10" s="15" t="s">
        <v>38</v>
      </c>
      <c r="D10" s="15">
        <v>15</v>
      </c>
      <c r="E10" s="15" t="s">
        <v>51</v>
      </c>
      <c r="F10" s="35">
        <v>380</v>
      </c>
      <c r="G10" s="19"/>
      <c r="H10" s="17">
        <f>D10*F10</f>
        <v>5700</v>
      </c>
      <c r="J10" s="78" t="s">
        <v>22</v>
      </c>
      <c r="K10" s="78"/>
      <c r="L10" s="78"/>
    </row>
    <row r="11" spans="2:12" ht="31.2" x14ac:dyDescent="0.3">
      <c r="B11" s="14" t="s">
        <v>39</v>
      </c>
      <c r="C11" s="15" t="s">
        <v>41</v>
      </c>
      <c r="D11" s="15">
        <v>10</v>
      </c>
      <c r="E11" s="15" t="s">
        <v>51</v>
      </c>
      <c r="F11" s="35">
        <v>380</v>
      </c>
      <c r="G11" s="19"/>
      <c r="H11" s="36">
        <f>D11*F11</f>
        <v>3800</v>
      </c>
    </row>
    <row r="12" spans="2:12" ht="15.75" x14ac:dyDescent="0.25">
      <c r="B12" s="14" t="s">
        <v>4</v>
      </c>
      <c r="C12" s="15"/>
      <c r="D12" s="15"/>
      <c r="E12" s="15"/>
      <c r="F12" s="15"/>
      <c r="G12" s="19"/>
      <c r="H12" s="18">
        <v>4500</v>
      </c>
    </row>
    <row r="13" spans="2:12" ht="15.75" x14ac:dyDescent="0.25">
      <c r="B13" s="14" t="s">
        <v>5</v>
      </c>
      <c r="C13" s="15"/>
      <c r="D13" s="15"/>
      <c r="E13" s="15"/>
      <c r="F13" s="15"/>
      <c r="G13" s="19"/>
      <c r="H13" s="18">
        <v>3500</v>
      </c>
    </row>
    <row r="14" spans="2:12" ht="17.25" x14ac:dyDescent="0.25">
      <c r="B14" s="20" t="s">
        <v>6</v>
      </c>
      <c r="C14" s="21"/>
      <c r="D14" s="21"/>
      <c r="E14" s="21"/>
      <c r="F14" s="21"/>
      <c r="G14" s="44"/>
      <c r="H14" s="46">
        <f>SUM(H15:H18)</f>
        <v>18000</v>
      </c>
    </row>
    <row r="15" spans="2:12" ht="15.75" x14ac:dyDescent="0.25">
      <c r="B15" s="14" t="s">
        <v>2</v>
      </c>
      <c r="C15" s="15"/>
      <c r="D15" s="15"/>
      <c r="E15" s="15"/>
      <c r="F15" s="15"/>
      <c r="G15" s="19"/>
      <c r="H15" s="17">
        <v>4000</v>
      </c>
    </row>
    <row r="16" spans="2:12" ht="15.75" x14ac:dyDescent="0.25">
      <c r="B16" s="14" t="s">
        <v>3</v>
      </c>
      <c r="C16" s="15"/>
      <c r="D16" s="15"/>
      <c r="E16" s="15"/>
      <c r="F16" s="15"/>
      <c r="G16" s="19"/>
      <c r="H16" s="18">
        <v>4500</v>
      </c>
    </row>
    <row r="17" spans="2:8" ht="15.75" x14ac:dyDescent="0.25">
      <c r="B17" s="14" t="s">
        <v>4</v>
      </c>
      <c r="C17" s="15"/>
      <c r="D17" s="15"/>
      <c r="E17" s="15"/>
      <c r="F17" s="15"/>
      <c r="G17" s="19"/>
      <c r="H17" s="18">
        <v>5500</v>
      </c>
    </row>
    <row r="18" spans="2:8" ht="16.5" thickBot="1" x14ac:dyDescent="0.3">
      <c r="B18" s="22" t="s">
        <v>5</v>
      </c>
      <c r="C18" s="23"/>
      <c r="D18" s="23"/>
      <c r="E18" s="23"/>
      <c r="F18" s="23"/>
      <c r="G18" s="24"/>
      <c r="H18" s="25">
        <v>4000</v>
      </c>
    </row>
    <row r="19" spans="2:8" ht="18" thickBot="1" x14ac:dyDescent="0.3">
      <c r="B19" s="72" t="s">
        <v>9</v>
      </c>
      <c r="C19" s="73"/>
      <c r="D19" s="73"/>
      <c r="E19" s="73"/>
      <c r="F19" s="73"/>
      <c r="G19" s="74"/>
      <c r="H19" s="47">
        <f>SUM(H4+H9+H14)</f>
        <v>73100</v>
      </c>
    </row>
    <row r="22" spans="2:8" x14ac:dyDescent="0.3">
      <c r="H22" s="37"/>
    </row>
  </sheetData>
  <mergeCells count="3">
    <mergeCell ref="B19:G19"/>
    <mergeCell ref="J3:L3"/>
    <mergeCell ref="J10:L10"/>
  </mergeCells>
  <pageMargins left="0.7" right="0.7" top="0.75" bottom="0.75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75" zoomScaleNormal="75" workbookViewId="0"/>
  </sheetViews>
  <sheetFormatPr baseColWidth="10" defaultRowHeight="14.4" x14ac:dyDescent="0.3"/>
  <cols>
    <col min="1" max="1" width="50.5546875" style="1" customWidth="1"/>
    <col min="2" max="2" width="37.44140625" style="1" customWidth="1"/>
    <col min="3" max="3" width="17.44140625" style="1" bestFit="1" customWidth="1"/>
    <col min="4" max="4" width="13" style="1" customWidth="1"/>
    <col min="5" max="5" width="16.44140625" style="1" bestFit="1" customWidth="1"/>
    <col min="6" max="6" width="11.5546875" style="1" bestFit="1" customWidth="1"/>
    <col min="7" max="8" width="13.44140625" style="1" bestFit="1" customWidth="1"/>
    <col min="9" max="9" width="40.5546875" style="7" customWidth="1"/>
    <col min="12" max="12" width="31.6640625" bestFit="1" customWidth="1"/>
    <col min="13" max="13" width="26" bestFit="1" customWidth="1"/>
    <col min="14" max="14" width="15.5546875" bestFit="1" customWidth="1"/>
  </cols>
  <sheetData>
    <row r="1" spans="1:14" ht="46.5" x14ac:dyDescent="0.35">
      <c r="A1" s="33" t="s">
        <v>16</v>
      </c>
      <c r="B1" s="34" t="s">
        <v>44</v>
      </c>
      <c r="C1" s="3"/>
      <c r="D1" s="3"/>
      <c r="E1" s="3"/>
      <c r="F1" s="3"/>
      <c r="G1" s="3"/>
      <c r="H1" s="3"/>
    </row>
    <row r="2" spans="1:14" ht="23.25" x14ac:dyDescent="0.35">
      <c r="A2" s="3"/>
    </row>
    <row r="3" spans="1:14" ht="23.4" x14ac:dyDescent="0.45">
      <c r="A3" s="33" t="s">
        <v>17</v>
      </c>
    </row>
    <row r="4" spans="1:14" ht="15.75" thickBot="1" x14ac:dyDescent="0.3"/>
    <row r="5" spans="1:14" ht="21.6" thickBot="1" x14ac:dyDescent="0.45">
      <c r="A5" s="60" t="s">
        <v>0</v>
      </c>
      <c r="B5" s="61" t="s">
        <v>19</v>
      </c>
      <c r="C5" s="61" t="s">
        <v>48</v>
      </c>
      <c r="D5" s="61" t="s">
        <v>49</v>
      </c>
      <c r="E5" s="61" t="s">
        <v>47</v>
      </c>
      <c r="F5" s="61" t="s">
        <v>25</v>
      </c>
      <c r="G5" s="61" t="s">
        <v>27</v>
      </c>
      <c r="H5" s="61" t="s">
        <v>30</v>
      </c>
      <c r="I5" s="41" t="s">
        <v>43</v>
      </c>
      <c r="L5" s="79" t="s">
        <v>18</v>
      </c>
      <c r="M5" s="80"/>
      <c r="N5" s="81"/>
    </row>
    <row r="6" spans="1:14" ht="52.2" x14ac:dyDescent="0.3">
      <c r="A6" s="50" t="s">
        <v>53</v>
      </c>
      <c r="B6" s="62"/>
      <c r="C6" s="62"/>
      <c r="D6" s="62"/>
      <c r="E6" s="62"/>
      <c r="F6" s="62"/>
      <c r="G6" s="62"/>
      <c r="H6" s="62"/>
      <c r="I6" s="65">
        <f>SUM(I7:I9)</f>
        <v>13520</v>
      </c>
      <c r="L6" s="4" t="s">
        <v>11</v>
      </c>
      <c r="M6" s="5" t="s">
        <v>55</v>
      </c>
      <c r="N6" s="67" t="s">
        <v>12</v>
      </c>
    </row>
    <row r="7" spans="1:14" ht="31.2" x14ac:dyDescent="0.3">
      <c r="A7" s="51" t="s">
        <v>28</v>
      </c>
      <c r="B7" s="52" t="s">
        <v>29</v>
      </c>
      <c r="C7" s="52">
        <v>10</v>
      </c>
      <c r="D7" s="52" t="s">
        <v>54</v>
      </c>
      <c r="E7" s="53">
        <v>1100</v>
      </c>
      <c r="F7" s="54">
        <f>E7*C7</f>
        <v>11000</v>
      </c>
      <c r="G7" s="54">
        <v>0</v>
      </c>
      <c r="H7" s="54">
        <f>SUM(F7+G7)</f>
        <v>11000</v>
      </c>
      <c r="I7" s="55">
        <f>H7</f>
        <v>11000</v>
      </c>
      <c r="L7" s="26" t="s">
        <v>52</v>
      </c>
      <c r="M7" s="27">
        <v>8000</v>
      </c>
      <c r="N7" s="28">
        <f>(M7*100)/I14</f>
        <v>40.56795131845842</v>
      </c>
    </row>
    <row r="8" spans="1:14" ht="31.2" x14ac:dyDescent="0.3">
      <c r="A8" s="51" t="s">
        <v>35</v>
      </c>
      <c r="B8" s="52" t="s">
        <v>31</v>
      </c>
      <c r="C8" s="52">
        <v>4</v>
      </c>
      <c r="D8" s="52" t="s">
        <v>51</v>
      </c>
      <c r="E8" s="53">
        <v>380</v>
      </c>
      <c r="F8" s="54">
        <f>C8*E8</f>
        <v>1520</v>
      </c>
      <c r="G8" s="54">
        <v>1000</v>
      </c>
      <c r="H8" s="54">
        <f>SUM(F8+G8)</f>
        <v>2520</v>
      </c>
      <c r="I8" s="55">
        <f>H8</f>
        <v>2520</v>
      </c>
      <c r="L8" s="26" t="s">
        <v>13</v>
      </c>
      <c r="M8" s="27">
        <v>6400</v>
      </c>
      <c r="N8" s="28">
        <f>(M8*100)/I14</f>
        <v>32.454361054766736</v>
      </c>
    </row>
    <row r="9" spans="1:14" ht="16.5" thickBot="1" x14ac:dyDescent="0.3">
      <c r="A9" s="51" t="s">
        <v>4</v>
      </c>
      <c r="B9" s="9"/>
      <c r="C9" s="10"/>
      <c r="D9" s="10"/>
      <c r="E9" s="11"/>
      <c r="F9" s="11"/>
      <c r="G9" s="11"/>
      <c r="H9" s="11"/>
      <c r="I9" s="55">
        <v>0</v>
      </c>
      <c r="L9" s="29" t="s">
        <v>14</v>
      </c>
      <c r="M9" s="68">
        <v>5320</v>
      </c>
      <c r="N9" s="31">
        <f>(M9*100)/I14</f>
        <v>26.977687626774848</v>
      </c>
    </row>
    <row r="10" spans="1:14" ht="52.8" thickBot="1" x14ac:dyDescent="0.35">
      <c r="A10" s="50" t="s">
        <v>46</v>
      </c>
      <c r="B10" s="63"/>
      <c r="C10" s="62"/>
      <c r="D10" s="62"/>
      <c r="E10" s="64"/>
      <c r="F10" s="64"/>
      <c r="G10" s="64"/>
      <c r="H10" s="64"/>
      <c r="I10" s="65">
        <f>SUM(I11:I13)</f>
        <v>6200</v>
      </c>
      <c r="L10" s="2" t="s">
        <v>15</v>
      </c>
      <c r="M10" s="69">
        <f>SUM(M7:M9)</f>
        <v>19720</v>
      </c>
      <c r="N10" s="70">
        <f>SUM(N7:N9)</f>
        <v>100.00000000000001</v>
      </c>
    </row>
    <row r="11" spans="1:14" ht="31.2" x14ac:dyDescent="0.3">
      <c r="A11" s="51" t="s">
        <v>23</v>
      </c>
      <c r="B11" s="52" t="s">
        <v>24</v>
      </c>
      <c r="C11" s="52">
        <v>10</v>
      </c>
      <c r="D11" s="52" t="s">
        <v>51</v>
      </c>
      <c r="E11" s="53">
        <v>380</v>
      </c>
      <c r="F11" s="53">
        <f>E11*10</f>
        <v>3800</v>
      </c>
      <c r="G11" s="53">
        <v>500</v>
      </c>
      <c r="H11" s="53">
        <f>SUM(F11+G11)</f>
        <v>4300</v>
      </c>
      <c r="I11" s="55">
        <f>H11</f>
        <v>4300</v>
      </c>
    </row>
    <row r="12" spans="1:14" ht="31.2" x14ac:dyDescent="0.3">
      <c r="A12" s="51" t="s">
        <v>36</v>
      </c>
      <c r="B12" s="52" t="s">
        <v>20</v>
      </c>
      <c r="C12" s="52">
        <v>5</v>
      </c>
      <c r="D12" s="52" t="s">
        <v>51</v>
      </c>
      <c r="E12" s="53">
        <v>380</v>
      </c>
      <c r="F12" s="53">
        <f>5*E12</f>
        <v>1900</v>
      </c>
      <c r="G12" s="53">
        <v>0</v>
      </c>
      <c r="H12" s="53">
        <f>SUM(F12+G12)</f>
        <v>1900</v>
      </c>
      <c r="I12" s="55">
        <f>H12</f>
        <v>1900</v>
      </c>
    </row>
    <row r="13" spans="1:14" ht="17.25" x14ac:dyDescent="0.25">
      <c r="A13" s="51" t="s">
        <v>4</v>
      </c>
      <c r="B13" s="56"/>
      <c r="C13" s="56"/>
      <c r="D13" s="56"/>
      <c r="E13" s="57"/>
      <c r="F13" s="57"/>
      <c r="G13" s="57"/>
      <c r="H13" s="57"/>
      <c r="I13" s="55">
        <v>0</v>
      </c>
    </row>
    <row r="14" spans="1:14" ht="18" thickBot="1" x14ac:dyDescent="0.35">
      <c r="A14" s="12" t="s">
        <v>15</v>
      </c>
      <c r="B14" s="8"/>
      <c r="C14" s="58" t="s">
        <v>26</v>
      </c>
      <c r="D14" s="58"/>
      <c r="E14" s="59">
        <v>455</v>
      </c>
      <c r="F14" s="59">
        <f>SUM(F7:F13)</f>
        <v>18220</v>
      </c>
      <c r="G14" s="59">
        <f>SUM(G7:G13)</f>
        <v>1500</v>
      </c>
      <c r="H14" s="59">
        <f>SUM(F14:G14)</f>
        <v>19720</v>
      </c>
      <c r="I14" s="66">
        <f>SUM(I6+I10)</f>
        <v>19720</v>
      </c>
    </row>
    <row r="16" spans="1:14" ht="15" x14ac:dyDescent="0.25">
      <c r="M16" s="71"/>
    </row>
  </sheetData>
  <mergeCells count="1">
    <mergeCell ref="L5:N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DEPENSES GLOBALES</vt:lpstr>
      <vt:lpstr>DEPENSES PAR PARTENAIRE</vt:lpstr>
    </vt:vector>
  </TitlesOfParts>
  <Company>Agence de l'Eau Artois-Picardie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vcappelle</dc:creator>
  <cp:lastModifiedBy>THOMASSIN NATHALIE</cp:lastModifiedBy>
  <cp:lastPrinted>2014-07-03T14:47:20Z</cp:lastPrinted>
  <dcterms:created xsi:type="dcterms:W3CDTF">2014-06-02T13:39:05Z</dcterms:created>
  <dcterms:modified xsi:type="dcterms:W3CDTF">2017-05-22T12:59:15Z</dcterms:modified>
</cp:coreProperties>
</file>